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<sst xmlns="http://schemas.openxmlformats.org/spreadsheetml/2006/main" count="494" uniqueCount="175">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</sst>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3\&#1048;&#1057;%20&#1059;&#1044;&#1057;\B1_2023_03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3\&#1048;&#1057;%20&#1059;&#1044;&#1057;\B1_2023_03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II%20trim.%202023%20g\B3_2023_02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II%20trim.%202023%20g\B3_2023_0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45107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1070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992627</v>
          </cell>
          <cell r="H187">
            <v>0</v>
          </cell>
          <cell r="I187">
            <v>0</v>
          </cell>
          <cell r="J187">
            <v>148671</v>
          </cell>
        </row>
        <row r="190">
          <cell r="E190">
            <v>0</v>
          </cell>
          <cell r="G190">
            <v>9735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206935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347677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0</v>
          </cell>
          <cell r="G223">
            <v>81215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64560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1506637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355707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5">
          <cell r="B605">
            <v>45107</v>
          </cell>
          <cell r="E605" t="str">
            <v>02/8004 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45107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45107</v>
          </cell>
          <cell r="E605" t="str">
            <v>02/8004 544</v>
          </cell>
          <cell r="F605" t="str">
            <v>02/8004 502</v>
          </cell>
          <cell r="H605" t="str">
            <v>v,velinova@comdos.bg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45107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1070</v>
      </c>
      <c r="G22" s="103">
        <f t="shared" si="0"/>
        <v>1070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1070</v>
      </c>
      <c r="G25" s="128">
        <f aca="true" t="shared" si="2" ref="G25:M25">+G26+G30+G31+G32+G33</f>
        <v>1070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'[4]OTCHET'!E110+'[4]OTCHET'!E119+'[4]OTCHET'!E135+'[4]OTCHET'!E136</f>
        <v>0</v>
      </c>
      <c r="F32" s="168">
        <f t="shared" si="1"/>
        <v>1070</v>
      </c>
      <c r="G32" s="169">
        <f>'[4]OTCHET'!G110+'[4]OTCHET'!G119+'[4]OTCHET'!G135+'[4]OTCHET'!G136</f>
        <v>1070</v>
      </c>
      <c r="H32" s="170">
        <f>'[4]OTCHET'!H110+'[4]OTCHET'!H119+'[4]OTCHET'!H135+'[4]OTCHET'!H136</f>
        <v>0</v>
      </c>
      <c r="I32" s="170">
        <f>'[4]OTCHET'!I110+'[4]OTCHET'!I119+'[4]OTCHET'!I135+'[4]OTCHET'!I136</f>
        <v>0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1863414</v>
      </c>
      <c r="G38" s="210">
        <f t="shared" si="3"/>
        <v>1499414</v>
      </c>
      <c r="H38" s="211">
        <f t="shared" si="3"/>
        <v>0</v>
      </c>
      <c r="I38" s="211">
        <f t="shared" si="3"/>
        <v>8293</v>
      </c>
      <c r="J38" s="212">
        <f t="shared" si="3"/>
        <v>355707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1358069</v>
      </c>
      <c r="G39" s="222">
        <f t="shared" si="4"/>
        <v>1002362</v>
      </c>
      <c r="H39" s="223">
        <f t="shared" si="4"/>
        <v>0</v>
      </c>
      <c r="I39" s="223">
        <f t="shared" si="4"/>
        <v>0</v>
      </c>
      <c r="J39" s="224">
        <f t="shared" si="4"/>
        <v>355707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'[4]OTCHET'!E187</f>
        <v>0</v>
      </c>
      <c r="F40" s="229">
        <f t="shared" si="1"/>
        <v>1141298</v>
      </c>
      <c r="G40" s="230">
        <f>'[4]OTCHET'!G187</f>
        <v>992627</v>
      </c>
      <c r="H40" s="231">
        <f>'[4]OTCHET'!H187</f>
        <v>0</v>
      </c>
      <c r="I40" s="231">
        <f>'[4]OTCHET'!I187</f>
        <v>0</v>
      </c>
      <c r="J40" s="232">
        <f>'[4]OTCHET'!J187</f>
        <v>148671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'[4]OTCHET'!E190</f>
        <v>0</v>
      </c>
      <c r="F41" s="237">
        <f t="shared" si="1"/>
        <v>9836</v>
      </c>
      <c r="G41" s="238">
        <f>'[4]OTCHET'!G190</f>
        <v>9735</v>
      </c>
      <c r="H41" s="239">
        <f>'[4]OTCHET'!H190</f>
        <v>0</v>
      </c>
      <c r="I41" s="239">
        <f>'[4]OTCHET'!I190</f>
        <v>0</v>
      </c>
      <c r="J41" s="240">
        <f>'[4]OTCHET'!J190</f>
        <v>101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+'[4]OTCHET'!E196+'[4]OTCHET'!E204</f>
        <v>0</v>
      </c>
      <c r="F42" s="244">
        <f t="shared" si="1"/>
        <v>206935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206935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+'[4]OTCHET'!E205+'[4]OTCHET'!E223+'[4]OTCHET'!E271</f>
        <v>0</v>
      </c>
      <c r="F43" s="250">
        <f t="shared" si="1"/>
        <v>437185</v>
      </c>
      <c r="G43" s="251">
        <f>+'[4]OTCHET'!G205+'[4]OTCHET'!G223+'[4]OTCHET'!G271</f>
        <v>428892</v>
      </c>
      <c r="H43" s="252">
        <f>+'[4]OTCHET'!H205+'[4]OTCHET'!H223+'[4]OTCHET'!H271</f>
        <v>0</v>
      </c>
      <c r="I43" s="252">
        <f>+'[4]OTCHET'!I205+'[4]OTCHET'!I223+'[4]OTCHET'!I271</f>
        <v>8293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'[4]OTCHET'!E275+'[4]OTCHET'!E276+'[4]OTCHET'!E284+'[4]OTCHET'!E287</f>
        <v>0</v>
      </c>
      <c r="F49" s="168">
        <f t="shared" si="1"/>
        <v>68160</v>
      </c>
      <c r="G49" s="169">
        <f>'[4]OTCHET'!G275+'[4]OTCHET'!G276+'[4]OTCHET'!G284+'[4]OTCHET'!G287</f>
        <v>68160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1862344</v>
      </c>
      <c r="G56" s="294">
        <f t="shared" si="5"/>
        <v>1506637</v>
      </c>
      <c r="H56" s="295">
        <f t="shared" si="5"/>
        <v>0</v>
      </c>
      <c r="I56" s="296">
        <f t="shared" si="5"/>
        <v>0</v>
      </c>
      <c r="J56" s="297">
        <f t="shared" si="5"/>
        <v>355707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+'[4]OTCHET'!E361+'[4]OTCHET'!E375+'[4]OTCHET'!E388</f>
        <v>0</v>
      </c>
      <c r="F57" s="299">
        <f t="shared" si="1"/>
        <v>1506637</v>
      </c>
      <c r="G57" s="300">
        <f>+'[4]OTCHET'!G361+'[4]OTCHET'!G375+'[4]OTCHET'!G388</f>
        <v>1506637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'[4]OTCHET'!E412</f>
        <v>0</v>
      </c>
      <c r="F62" s="199">
        <f t="shared" si="1"/>
        <v>355707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355707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-8293</v>
      </c>
      <c r="H95" s="122">
        <f>'[4]OTCHET'!H591</f>
        <v>0</v>
      </c>
      <c r="I95" s="122">
        <f>'[4]OTCHET'!I591</f>
        <v>8293</v>
      </c>
      <c r="J95" s="123">
        <f>'[4]OTCHET'!J591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-8293</v>
      </c>
      <c r="H96" s="398">
        <f>+'[4]OTCHET'!H594</f>
        <v>0</v>
      </c>
      <c r="I96" s="398">
        <f>+'[4]OTCHET'!I594</f>
        <v>8293</v>
      </c>
      <c r="J96" s="399">
        <f>+'[4]OTCHET'!J594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 544</v>
      </c>
      <c r="H107" s="427" t="str">
        <f>+'[4]OTCHET'!F605</f>
        <v>02/8004502</v>
      </c>
      <c r="I107" s="428"/>
      <c r="J107" s="429">
        <f>+'[4]OTCHET'!B605</f>
        <v>45107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45107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+'[5]OTCHET'!E521+'[5]OTCHET'!E524+'[5]OTCHET'!E544</f>
        <v>0</v>
      </c>
      <c r="F88" s="382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+'[5]OTCHET'!E589+'[5]OTCHET'!E590</f>
        <v>0</v>
      </c>
      <c r="F94" s="168">
        <f t="shared" si="12"/>
        <v>-4500</v>
      </c>
      <c r="G94" s="169">
        <f>+'[5]OTCHET'!G589+'[5]OTCHET'!G590</f>
        <v>-4500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v,velinova@comdos.bg</v>
      </c>
      <c r="C107" s="421"/>
      <c r="D107" s="421"/>
      <c r="E107" s="426"/>
      <c r="F107" s="19"/>
      <c r="G107" s="427" t="str">
        <f>+'[5]OTCHET'!E605</f>
        <v>02/8004 544</v>
      </c>
      <c r="H107" s="427" t="str">
        <f>+'[5]OTCHET'!F605</f>
        <v>02/8004 502</v>
      </c>
      <c r="I107" s="428"/>
      <c r="J107" s="429">
        <f>+'[5]OTCHET'!B605</f>
        <v>45107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2023-07-07T06:44:59Z</dcterms:modified>
  <cp:category/>
  <cp:version/>
  <cp:contentType/>
  <cp:contentStatus/>
</cp:coreProperties>
</file>